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reme_2025-2029" sheetId="1" state="visible" r:id="rId1"/>
    <sheet xmlns:r="http://schemas.openxmlformats.org/officeDocument/2006/relationships" name="Simulation" sheetId="2" state="visible" r:id="rId2"/>
    <sheet xmlns:r="http://schemas.openxmlformats.org/officeDocument/2006/relationships" name="Declaration_1330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0000%"/>
  </numFmts>
  <fonts count="5">
    <font>
      <name val="Calibri"/>
      <family val="2"/>
      <color theme="1"/>
      <sz val="11"/>
      <scheme val="minor"/>
    </font>
    <font>
      <b val="1"/>
      <sz val="12"/>
    </font>
    <font>
      <b val="1"/>
      <color rgb="00FFFFFF"/>
    </font>
    <font>
      <b val="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C44200"/>
      </patternFill>
    </fill>
    <fill>
      <patternFill patternType="solid">
        <fgColor rgb="00FFE066"/>
      </patternFill>
    </fill>
    <fill>
      <patternFill patternType="solid">
        <fgColor rgb="00DBEAFE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2" fillId="2" borderId="0" pivotButton="0" quotePrefix="0" xfId="0"/>
    <xf numFmtId="164" fontId="0" fillId="4" borderId="0" pivotButton="0" quotePrefix="0" xfId="0"/>
    <xf numFmtId="0" fontId="0" fillId="4" borderId="0" pivotButton="0" quotePrefix="0" xfId="0"/>
    <xf numFmtId="164" fontId="0" fillId="0" borderId="0" pivotButton="0" quotePrefix="0" xfId="0"/>
    <xf numFmtId="9" fontId="0" fillId="0" borderId="0" pivotButton="0" quotePrefix="0" xfId="0"/>
    <xf numFmtId="165" fontId="0" fillId="0" borderId="0" pivotButton="0" quotePrefix="0" xfId="0"/>
    <xf numFmtId="164" fontId="0" fillId="5" borderId="0" pivotButton="0" quotePrefix="0" xfId="0"/>
    <xf numFmtId="164" fontId="4" fillId="2" borderId="0" pivotButton="0" quotePrefix="0" xfId="0"/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8" customWidth="1" min="3" max="3"/>
    <col width="12" customWidth="1" min="4" max="4"/>
    <col width="16" customWidth="1" min="5" max="5"/>
    <col width="22" customWidth="1" min="6" max="6"/>
    <col width="14" customWidth="1" min="7" max="7"/>
  </cols>
  <sheetData>
    <row r="1">
      <c r="A1" s="1" t="inlineStr">
        <is>
          <t>Trajectoire CVAE 2025-2029 (Source : LF n°2025-127 art. 62 + PLF 2026 49-3 mars 2026 + BOFiP ACTU-2025-00145)</t>
        </is>
      </c>
    </row>
    <row r="3">
      <c r="A3" s="2" t="inlineStr">
        <is>
          <t>Année</t>
        </is>
      </c>
      <c r="B3" s="2" t="inlineStr">
        <is>
          <t>Taux max (CA &gt; 50 M€)</t>
        </is>
      </c>
      <c r="C3" s="2" t="inlineStr">
        <is>
          <t>Taxe additionnelle CCI</t>
        </is>
      </c>
      <c r="D3" s="2" t="inlineStr">
        <is>
          <t>Frais gestion</t>
        </is>
      </c>
      <c r="E3" s="2" t="inlineStr">
        <is>
          <t>Plafond CET (% VA)</t>
        </is>
      </c>
      <c r="F3" s="2" t="inlineStr">
        <is>
          <t>Dégrèvement TPE (CA&lt;2M€)</t>
        </is>
      </c>
      <c r="G3" s="2" t="inlineStr">
        <is>
          <t>Cotisation min</t>
        </is>
      </c>
    </row>
    <row r="4">
      <c r="A4" s="3" t="inlineStr">
        <is>
          <t>2025</t>
        </is>
      </c>
      <c r="B4" s="3" t="inlineStr">
        <is>
          <t>0,19 % + 47,4 % compl.</t>
        </is>
      </c>
      <c r="C4" s="3" t="inlineStr">
        <is>
          <t>13,84 % (2025)</t>
        </is>
      </c>
      <c r="D4" s="3" t="inlineStr">
        <is>
          <t>1 %</t>
        </is>
      </c>
      <c r="E4" s="3" t="inlineStr">
        <is>
          <t>1,438 %</t>
        </is>
      </c>
      <c r="F4" s="3" t="inlineStr">
        <is>
          <t>125 €</t>
        </is>
      </c>
      <c r="G4" s="3" t="inlineStr">
        <is>
          <t>63 €</t>
        </is>
      </c>
    </row>
    <row r="5">
      <c r="A5" s="4" t="inlineStr">
        <is>
          <t>2026</t>
        </is>
      </c>
      <c r="B5" s="4" t="inlineStr">
        <is>
          <t>0,28 % (gel 49-3)</t>
        </is>
      </c>
      <c r="C5" s="4" t="inlineStr">
        <is>
          <t>9,23 %</t>
        </is>
      </c>
      <c r="D5" s="4" t="inlineStr">
        <is>
          <t>1 %</t>
        </is>
      </c>
      <c r="E5" s="4" t="inlineStr">
        <is>
          <t>1,531 %</t>
        </is>
      </c>
      <c r="F5" s="4" t="inlineStr">
        <is>
          <t>188 €</t>
        </is>
      </c>
      <c r="G5" s="4" t="inlineStr">
        <is>
          <t>63 €</t>
        </is>
      </c>
    </row>
    <row r="6">
      <c r="A6" s="3" t="inlineStr">
        <is>
          <t>2027</t>
        </is>
      </c>
      <c r="B6" s="3" t="inlineStr">
        <is>
          <t>0,28 %</t>
        </is>
      </c>
      <c r="C6" s="3" t="inlineStr">
        <is>
          <t>9,23 %</t>
        </is>
      </c>
      <c r="D6" s="3" t="inlineStr">
        <is>
          <t>1 %</t>
        </is>
      </c>
      <c r="E6" s="3" t="inlineStr">
        <is>
          <t>1,531 %</t>
        </is>
      </c>
      <c r="F6" s="3" t="inlineStr">
        <is>
          <t>188 €</t>
        </is>
      </c>
      <c r="G6" s="3" t="inlineStr">
        <is>
          <t>63 €</t>
        </is>
      </c>
    </row>
    <row r="7">
      <c r="A7" s="3" t="inlineStr">
        <is>
          <t>2028</t>
        </is>
      </c>
      <c r="B7" s="3" t="inlineStr">
        <is>
          <t>0,19 %</t>
        </is>
      </c>
      <c r="C7" s="3" t="inlineStr">
        <is>
          <t>13,84 %</t>
        </is>
      </c>
      <c r="D7" s="3" t="inlineStr">
        <is>
          <t>1 %</t>
        </is>
      </c>
      <c r="E7" s="3" t="inlineStr">
        <is>
          <t>1,438 %</t>
        </is>
      </c>
      <c r="F7" s="3" t="inlineStr">
        <is>
          <t>125 €</t>
        </is>
      </c>
      <c r="G7" s="3" t="inlineStr">
        <is>
          <t>63 €</t>
        </is>
      </c>
    </row>
    <row r="8">
      <c r="A8" s="3" t="inlineStr">
        <is>
          <t>2029</t>
        </is>
      </c>
      <c r="B8" s="3" t="inlineStr">
        <is>
          <t>0,09 %</t>
        </is>
      </c>
      <c r="C8" s="3" t="inlineStr">
        <is>
          <t>27,68 %</t>
        </is>
      </c>
      <c r="D8" s="3" t="inlineStr">
        <is>
          <t>1 %</t>
        </is>
      </c>
      <c r="E8" s="3" t="inlineStr">
        <is>
          <t>1,344 %</t>
        </is>
      </c>
      <c r="F8" s="3" t="inlineStr">
        <is>
          <t>63 €</t>
        </is>
      </c>
      <c r="G8" s="3" t="inlineStr">
        <is>
          <t>63 €</t>
        </is>
      </c>
    </row>
    <row r="9">
      <c r="A9" s="3" t="inlineStr">
        <is>
          <t>2030</t>
        </is>
      </c>
      <c r="B9" s="3" t="inlineStr">
        <is>
          <t>Suppression définitive CVAE</t>
        </is>
      </c>
      <c r="C9" s="3" t="inlineStr">
        <is>
          <t>—</t>
        </is>
      </c>
      <c r="D9" s="3" t="inlineStr">
        <is>
          <t>—</t>
        </is>
      </c>
      <c r="E9" s="3" t="inlineStr">
        <is>
          <t>—</t>
        </is>
      </c>
      <c r="F9" s="3" t="inlineStr">
        <is>
          <t>—</t>
        </is>
      </c>
      <c r="G9" s="3" t="inlineStr">
        <is>
          <t>—</t>
        </is>
      </c>
    </row>
    <row r="11">
      <c r="A11" s="5" t="inlineStr">
        <is>
          <t>Notes :</t>
        </is>
      </c>
    </row>
    <row r="12">
      <c r="A12" t="inlineStr">
        <is>
          <t>• 2025 : cotisation complémentaire exceptionnelle de 47,4 % de la CVAE 2025 (acompte unique 15 sept 2025) — Article 62 LF n°2025-127 du 14 fév 2025</t>
        </is>
      </c>
    </row>
    <row r="13">
      <c r="A13" t="inlineStr">
        <is>
          <t>• 2026-2027 : gel du taux 0,28 % par PLF 2026 adopté en 49-3 le 17 mars 2026 (au lieu du 0,19 % programmé). Source : BOFiP BOI-CVAE-LIQ-10 ACTU-2025-00145, 19 nov 2025</t>
        </is>
      </c>
    </row>
    <row r="14">
      <c r="A14" t="inlineStr">
        <is>
          <t>• Plafond CET = somme CFE+CVAE plafonnée à X % de la valeur ajoutée. Demande via 1327-CET-SD</t>
        </is>
      </c>
    </row>
    <row r="15">
      <c r="A15" t="inlineStr">
        <is>
          <t>• Suppression définitive CVAE prévue 2030 (initialement 2027 puis 2028, repoussée)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56" customWidth="1" min="1" max="1"/>
    <col width="20" customWidth="1" min="2" max="2"/>
  </cols>
  <sheetData>
    <row r="1">
      <c r="A1" s="1" t="inlineStr">
        <is>
          <t>SIMULATEUR CVAE 2026 — Saisir les valeurs en bleu</t>
        </is>
      </c>
    </row>
    <row r="3">
      <c r="A3" s="6" t="inlineStr">
        <is>
          <t>Inputs</t>
        </is>
      </c>
    </row>
    <row r="4">
      <c r="A4" t="inlineStr">
        <is>
          <t>Chiffre d'affaires HT (€)</t>
        </is>
      </c>
      <c r="B4" s="7" t="n">
        <v>1500000</v>
      </c>
    </row>
    <row r="5">
      <c r="A5" t="inlineStr">
        <is>
          <t>Valeur ajoutée fiscale (€) — art. 1586 sexies CGI</t>
        </is>
      </c>
      <c r="B5" s="7" t="n">
        <v>600000</v>
      </c>
    </row>
    <row r="6">
      <c r="A6" t="inlineStr">
        <is>
          <t>Durée exercice (mois)</t>
        </is>
      </c>
      <c r="B6" s="8" t="n">
        <v>12</v>
      </c>
    </row>
    <row r="7">
      <c r="A7" t="inlineStr">
        <is>
          <t>Année (2025-2029)</t>
        </is>
      </c>
      <c r="B7" s="8" t="n">
        <v>2026</v>
      </c>
    </row>
    <row r="9">
      <c r="A9" s="6" t="inlineStr">
        <is>
          <t>Calculs intermédiaires</t>
        </is>
      </c>
    </row>
    <row r="10">
      <c r="A10" t="inlineStr">
        <is>
          <t>CA annualisé</t>
        </is>
      </c>
      <c r="B10" s="9">
        <f>B4*12/B6</f>
        <v/>
      </c>
    </row>
    <row r="11">
      <c r="A11" t="inlineStr">
        <is>
          <t>Plafond VA (% du CA selon CA)</t>
        </is>
      </c>
      <c r="B11" s="10">
        <f>IF(B10&lt;=7600000,80%,85%)</f>
        <v/>
      </c>
    </row>
    <row r="12">
      <c r="A12" t="inlineStr">
        <is>
          <t>VA retenue (= MIN(VA déclarée, plafond × CA))</t>
        </is>
      </c>
      <c r="B12" s="9">
        <f>MIN(B5,B10*B11)</f>
        <v/>
      </c>
    </row>
    <row r="14">
      <c r="A14" s="6" t="inlineStr">
        <is>
          <t>Taux effectif 2026 (formule par tranche)</t>
        </is>
      </c>
    </row>
    <row r="15">
      <c r="A15" t="inlineStr">
        <is>
          <t>Taux effectif (%)</t>
        </is>
      </c>
      <c r="B15" s="11">
        <f>IF(B10&lt;500000,0,IF(B10&lt;=3000000,(0.063*(B10-500000))/2500000,IF(B10&lt;=10000000,0.063+(0.113*(B10-3000000))/7000000,IF(B10&lt;=50000000,0.175+(0.105*(B10-10000000))/40000000,0.28))))</f>
        <v/>
      </c>
    </row>
    <row r="17">
      <c r="A17" s="6" t="inlineStr">
        <is>
          <t>Résultats CVAE 2026</t>
        </is>
      </c>
    </row>
    <row r="18">
      <c r="A18" t="inlineStr">
        <is>
          <t>CVAE brute (VA × taux effectif / 100)</t>
        </is>
      </c>
      <c r="B18" s="12">
        <f>B12*B15/100</f>
        <v/>
      </c>
    </row>
    <row r="19">
      <c r="A19" t="inlineStr">
        <is>
          <t>Dégrèvement TPE (188 € si CA &lt; 2 M€)</t>
        </is>
      </c>
      <c r="B19" s="12">
        <f>IF(B10&lt;2000000,188,0)</f>
        <v/>
      </c>
    </row>
    <row r="20">
      <c r="A20" t="inlineStr">
        <is>
          <t>CVAE après dégrèvement</t>
        </is>
      </c>
      <c r="B20" s="12">
        <f>MAX(B18-B19,0)</f>
        <v/>
      </c>
    </row>
    <row r="21">
      <c r="A21" t="inlineStr">
        <is>
          <t>Taxe additionnelle CCI 9,23 %</t>
        </is>
      </c>
      <c r="B21" s="12">
        <f>B20*0.0923</f>
        <v/>
      </c>
    </row>
    <row r="22">
      <c r="A22" t="inlineStr">
        <is>
          <t>Frais de gestion 1 %</t>
        </is>
      </c>
      <c r="B22" s="12">
        <f>B20*0.01</f>
        <v/>
      </c>
    </row>
    <row r="23">
      <c r="A23" t="inlineStr">
        <is>
          <t>Cotisation minimale 63 € (si CVAE &lt; 63 €)</t>
        </is>
      </c>
      <c r="B23" s="12">
        <f>IF(B20&lt;63,63-B20,0)</f>
        <v/>
      </c>
    </row>
    <row r="25">
      <c r="A25" s="1" t="inlineStr">
        <is>
          <t>TOTAL À PAYER 2026</t>
        </is>
      </c>
      <c r="B25" s="13">
        <f>B20+B21+B22+B23</f>
        <v/>
      </c>
    </row>
    <row r="27">
      <c r="A27" s="6" t="inlineStr">
        <is>
          <t>Acomptes</t>
        </is>
      </c>
    </row>
    <row r="28">
      <c r="A28" t="inlineStr">
        <is>
          <t>Acompte 1 (15 juin 2026, 50 %) — si CVAE &gt; 1 500 €</t>
        </is>
      </c>
      <c r="B28" s="9">
        <f>IF(B25&gt;1500,B25*0.5,0)</f>
        <v/>
      </c>
    </row>
    <row r="29">
      <c r="A29" t="inlineStr">
        <is>
          <t>Acompte 2 (15 septembre 2026, 50 %)</t>
        </is>
      </c>
      <c r="B29" s="9">
        <f>IF(B25&gt;1500,B25*0.5,0)</f>
        <v/>
      </c>
    </row>
    <row r="30">
      <c r="A30" t="inlineStr">
        <is>
          <t>Solde (5 mai 2027 — déclaration 1329-DEF)</t>
        </is>
      </c>
      <c r="B30" s="9">
        <f>B25-B28-B29</f>
        <v/>
      </c>
    </row>
    <row r="32">
      <c r="A32" s="6" t="inlineStr">
        <is>
          <t>Plafonnement CET 1,531 % VA</t>
        </is>
      </c>
    </row>
    <row r="33">
      <c r="A33" t="inlineStr">
        <is>
          <t>Plafond CET (1,531 % × VA retenue)</t>
        </is>
      </c>
      <c r="B33" s="9">
        <f>B12*0.01531</f>
        <v/>
      </c>
    </row>
    <row r="34">
      <c r="A34" t="inlineStr">
        <is>
          <t>CFE estimée (à saisir manuellement)</t>
        </is>
      </c>
      <c r="B34" s="7" t="n">
        <v>2000</v>
      </c>
    </row>
    <row r="35">
      <c r="A35" t="inlineStr">
        <is>
          <t>CET totale (CFE + CVAE)</t>
        </is>
      </c>
      <c r="B35" s="9">
        <f>B34+B25</f>
        <v/>
      </c>
    </row>
    <row r="36">
      <c r="A36" t="inlineStr">
        <is>
          <t>Excédent à demander en dégrèvement (1327-CET-SD)</t>
        </is>
      </c>
      <c r="B36" s="9">
        <f>MAX(B35-B33,0)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8" customWidth="1" min="1" max="1"/>
    <col width="75" customWidth="1" min="2" max="2"/>
    <col width="20" customWidth="1" min="3" max="3"/>
  </cols>
  <sheetData>
    <row r="1">
      <c r="A1" s="1" t="inlineStr">
        <is>
          <t>Checklist déclaration 1330-CVAE-SD 2026 (à déposer au 5 mai 2026)</t>
        </is>
      </c>
    </row>
    <row r="3">
      <c r="A3" s="2" t="inlineStr">
        <is>
          <t>Étape</t>
        </is>
      </c>
      <c r="B3" s="2" t="inlineStr">
        <is>
          <t>Action</t>
        </is>
      </c>
      <c r="C3" s="2" t="inlineStr">
        <is>
          <t>Délai 2026</t>
        </is>
      </c>
    </row>
    <row r="4">
      <c r="A4" s="14" t="inlineStr">
        <is>
          <t>1</t>
        </is>
      </c>
      <c r="B4" s="14" t="inlineStr">
        <is>
          <t>Vérifier seuil 152 500 € HT — déclaration 1330-CVAE obligatoire dès ce seuil même si CVAE = 0</t>
        </is>
      </c>
      <c r="C4" s="14" t="inlineStr">
        <is>
          <t>5 mai 2026</t>
        </is>
      </c>
    </row>
    <row r="5">
      <c r="A5" s="14" t="inlineStr">
        <is>
          <t>2</t>
        </is>
      </c>
      <c r="B5" s="14" t="inlineStr">
        <is>
          <t>Calculer la valeur ajoutée fiscale (cadre B liasse fiscale série E) — art. 1586 sexies CGI</t>
        </is>
      </c>
      <c r="C5" s="14" t="inlineStr">
        <is>
          <t>Avril 2026</t>
        </is>
      </c>
    </row>
    <row r="6">
      <c r="A6" s="14" t="inlineStr">
        <is>
          <t>3</t>
        </is>
      </c>
      <c r="B6" s="14" t="inlineStr">
        <is>
          <t>Réintégrer impact réforme ANC n°2022-06 (transferts charges, plus-values, mécénat, abandons créances)</t>
        </is>
      </c>
      <c r="C6" s="14" t="inlineStr">
        <is>
          <t>Avril 2026</t>
        </is>
      </c>
    </row>
    <row r="7">
      <c r="A7" s="14" t="inlineStr">
        <is>
          <t>4</t>
        </is>
      </c>
      <c r="B7" s="14" t="inlineStr">
        <is>
          <t>Saisir effectif salarié par établissement (ventilation territoriale)</t>
        </is>
      </c>
      <c r="C7" s="14" t="inlineStr">
        <is>
          <t>Avril 2026</t>
        </is>
      </c>
    </row>
    <row r="8">
      <c r="A8" s="14" t="inlineStr">
        <is>
          <t>5</t>
        </is>
      </c>
      <c r="B8" s="14" t="inlineStr">
        <is>
          <t>Si exercice ≠ 12 mois : annualiser CA pour détermination tranche barème</t>
        </is>
      </c>
      <c r="C8" s="14" t="inlineStr">
        <is>
          <t>Avril 2026</t>
        </is>
      </c>
    </row>
    <row r="9">
      <c r="A9" s="14" t="inlineStr">
        <is>
          <t>6</t>
        </is>
      </c>
      <c r="B9" s="14" t="inlineStr">
        <is>
          <t>Si groupe intégré : CA consolidé du groupe pour tranche, paiement individuel par société (art. 1586 quater I bis)</t>
        </is>
      </c>
      <c r="C9" s="14" t="inlineStr">
        <is>
          <t>Avril 2026</t>
        </is>
      </c>
    </row>
    <row r="10">
      <c r="A10" s="14" t="inlineStr">
        <is>
          <t>7</t>
        </is>
      </c>
      <c r="B10" s="14" t="inlineStr">
        <is>
          <t>Télétransmettre 1330-CVAE-SD via EDI-TDFC (obligatoire)</t>
        </is>
      </c>
      <c r="C10" s="14" t="inlineStr">
        <is>
          <t>5 mai 2026</t>
        </is>
      </c>
    </row>
    <row r="11">
      <c r="A11" s="14" t="inlineStr">
        <is>
          <t>8</t>
        </is>
      </c>
      <c r="B11" s="14" t="inlineStr">
        <is>
          <t>Préparer acompte 1 (50 % CVAE 2025) si CVAE 2024 &gt; 1 500 €</t>
        </is>
      </c>
      <c r="C11" s="14" t="inlineStr">
        <is>
          <t>15 juin 2026</t>
        </is>
      </c>
    </row>
    <row r="12">
      <c r="A12" s="14" t="inlineStr">
        <is>
          <t>9</t>
        </is>
      </c>
      <c r="B12" s="14" t="inlineStr">
        <is>
          <t>Acompte 2 (50 %) — déclaration 1329-AC-SD</t>
        </is>
      </c>
      <c r="C12" s="14" t="inlineStr">
        <is>
          <t>15 septembre 2026</t>
        </is>
      </c>
    </row>
    <row r="13">
      <c r="A13" s="14" t="inlineStr">
        <is>
          <t>10</t>
        </is>
      </c>
      <c r="B13" s="14" t="inlineStr">
        <is>
          <t>Solde 2026 + déclaration 1329-DEF — télérèglement EDI-PAIEMENT obligatoire</t>
        </is>
      </c>
      <c r="C13" s="14" t="inlineStr">
        <is>
          <t>5 mai 2027</t>
        </is>
      </c>
    </row>
    <row r="14">
      <c r="A14" s="14" t="inlineStr">
        <is>
          <t>11</t>
        </is>
      </c>
      <c r="B14" s="14" t="inlineStr">
        <is>
          <t>Si dépassement plafond CET 1,531 % VA : déposer 1327-CET-SD (dégrèvement)</t>
        </is>
      </c>
      <c r="C14" s="14" t="inlineStr">
        <is>
          <t>Avec liasse 2027</t>
        </is>
      </c>
    </row>
    <row r="15">
      <c r="A15" s="14" t="inlineStr">
        <is>
          <t>12</t>
        </is>
      </c>
      <c r="B15" s="14" t="inlineStr">
        <is>
          <t>Conservation pièces justificatives 6 ans (art. L102B LPF)</t>
        </is>
      </c>
      <c r="C15" s="14" t="inlineStr">
        <is>
          <t>—</t>
        </is>
      </c>
    </row>
    <row r="18">
      <c r="A18" s="5" t="inlineStr">
        <is>
          <t>Sources :</t>
        </is>
      </c>
    </row>
    <row r="19">
      <c r="A19" t="inlineStr">
        <is>
          <t>BOFiP BOI-CVAE-DECLA-10 / impots.gouv.fr formulaire 1330-CVAE-SD / service-public.gouv.fr F23546</t>
        </is>
      </c>
    </row>
    <row r="20">
      <c r="A20" t="inlineStr">
        <is>
          <t>Asset généré par macalculatriceenligne.com — 2026-05-09 — Auteur : Mehdi Kabbaj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2026-05-08T22:07:20Z</dcterms:created>
  <dcterms:modified xmlns:dcterms="http://purl.org/dc/terms/" xmlns:xsi="http://www.w3.org/2001/XMLSchema-instance" xsi:type="dcterms:W3CDTF">2026-05-08T22:07:20Z</dcterms:modified>
</cp:coreProperties>
</file>